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rtmanmax\Desktop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C10" i="1" l="1"/>
  <c r="C8" i="1"/>
  <c r="C18" i="1"/>
  <c r="D18" i="1" s="1"/>
  <c r="C6" i="1"/>
  <c r="C7" i="1" s="1"/>
  <c r="D15" i="1"/>
  <c r="C16" i="1"/>
  <c r="D16" i="1" s="1"/>
  <c r="C17" i="1"/>
  <c r="D17" i="1" s="1"/>
  <c r="C15" i="1"/>
</calcChain>
</file>

<file path=xl/sharedStrings.xml><?xml version="1.0" encoding="utf-8"?>
<sst xmlns="http://schemas.openxmlformats.org/spreadsheetml/2006/main" count="18" uniqueCount="17">
  <si>
    <t>Salary</t>
  </si>
  <si>
    <t>Grade 1</t>
  </si>
  <si>
    <t>Grade 2</t>
  </si>
  <si>
    <t>Grade 3</t>
  </si>
  <si>
    <t>Benefits</t>
  </si>
  <si>
    <t>Total</t>
  </si>
  <si>
    <t>Hourly cost for FL 2015</t>
  </si>
  <si>
    <t>18 hrs per week</t>
  </si>
  <si>
    <t>Hours</t>
  </si>
  <si>
    <t>Rate</t>
  </si>
  <si>
    <t>297 hours</t>
  </si>
  <si>
    <t>2 Semesters</t>
  </si>
  <si>
    <t>Grade 4</t>
  </si>
  <si>
    <t>Estimate for a full time Psychologist Position</t>
  </si>
  <si>
    <t>Current Psych Services Part Time Person - Step 11</t>
  </si>
  <si>
    <t>Range of cost for funding this position:</t>
  </si>
  <si>
    <t xml:space="preserve">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</si>
</sst>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2" applyFont="1"/>
    <xf numFmtId="44" fontId="0" fillId="0" borderId="0" xfId="0" applyNumberFormat="1"/>
    <xf numFmtId="43" fontId="0" fillId="0" borderId="0" xfId="1" applyFont="1"/>
    <xf numFmtId="43" fontId="0" fillId="0" borderId="0" xfId="0" applyNumberFormat="1"/>
    <xf numFmtId="10" fontId="0" fillId="0" borderId="0" xfId="0" applyNumberFormat="1"/>
    <xf numFmtId="0" fontId="2" fillId="0" borderId="0" xfId="0" applyFont="1"/>
    <xf numFmtId="44" fontId="2" fillId="0" borderId="0" xfId="0" applyNumberFormat="1" applyFont="1"/>
    <xf numFmtId="44" fontId="2" fillId="0" borderId="1" xfId="2" applyFont="1" applyBorder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2" borderId="0" xfId="0" applyFont="1" applyFill="1" applyAlignment="1">
      <alignment horizontal="center"/>
    </xf>
    <xf numFmtId="44" fontId="2" fillId="2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A20" sqref="A20:F20"/>
    </sheetView>
  </sheetViews>
  <sheetFormatPr defaultRowHeight="14.4" x14ac:dyDescent="0.3"/>
  <cols>
    <col min="2" max="2" width="11.5546875" bestFit="1" customWidth="1"/>
    <col min="3" max="3" width="14.21875" bestFit="1" customWidth="1"/>
    <col min="4" max="4" width="12.5546875" bestFit="1" customWidth="1"/>
    <col min="6" max="6" width="11.44140625" bestFit="1" customWidth="1"/>
  </cols>
  <sheetData>
    <row r="1" spans="1:4" x14ac:dyDescent="0.3">
      <c r="A1" s="11" t="s">
        <v>14</v>
      </c>
      <c r="B1" s="11"/>
      <c r="C1" s="11"/>
    </row>
    <row r="2" spans="1:4" s="12" customFormat="1" ht="15.75" customHeight="1" x14ac:dyDescent="0.3">
      <c r="A2" s="11"/>
      <c r="B2" s="11"/>
      <c r="C2" s="11"/>
    </row>
    <row r="3" spans="1:4" s="12" customFormat="1" ht="15.75" customHeight="1" x14ac:dyDescent="0.3">
      <c r="A3" s="11"/>
      <c r="B3" s="11"/>
      <c r="C3" s="11"/>
    </row>
    <row r="4" spans="1:4" x14ac:dyDescent="0.3">
      <c r="A4" s="9" t="s">
        <v>6</v>
      </c>
      <c r="B4" s="9"/>
      <c r="C4" s="9" t="s">
        <v>7</v>
      </c>
      <c r="D4" s="9"/>
    </row>
    <row r="5" spans="1:4" x14ac:dyDescent="0.3">
      <c r="A5" s="10" t="s">
        <v>8</v>
      </c>
      <c r="B5" s="10" t="s">
        <v>9</v>
      </c>
    </row>
    <row r="6" spans="1:4" x14ac:dyDescent="0.3">
      <c r="A6" t="s">
        <v>10</v>
      </c>
      <c r="B6">
        <v>90.66</v>
      </c>
      <c r="C6" s="3">
        <f>297*90.66</f>
        <v>26926.02</v>
      </c>
    </row>
    <row r="7" spans="1:4" x14ac:dyDescent="0.3">
      <c r="A7" t="s">
        <v>4</v>
      </c>
      <c r="B7" s="5">
        <v>0.1024</v>
      </c>
      <c r="C7" s="4">
        <f>C6*0.1024</f>
        <v>2757.2244480000004</v>
      </c>
    </row>
    <row r="8" spans="1:4" ht="15" thickBot="1" x14ac:dyDescent="0.35">
      <c r="C8" s="8">
        <f>SUM(C6:C7)</f>
        <v>29683.244448000001</v>
      </c>
    </row>
    <row r="9" spans="1:4" ht="15" thickTop="1" x14ac:dyDescent="0.3"/>
    <row r="10" spans="1:4" x14ac:dyDescent="0.3">
      <c r="A10" t="s">
        <v>11</v>
      </c>
      <c r="C10" s="7">
        <f>C8*2</f>
        <v>59366.488896000003</v>
      </c>
    </row>
    <row r="11" spans="1:4" x14ac:dyDescent="0.3">
      <c r="C11" s="7"/>
    </row>
    <row r="12" spans="1:4" x14ac:dyDescent="0.3">
      <c r="A12" s="9" t="s">
        <v>13</v>
      </c>
      <c r="B12" s="13"/>
      <c r="C12" s="13"/>
      <c r="D12" s="9"/>
    </row>
    <row r="13" spans="1:4" x14ac:dyDescent="0.3">
      <c r="A13" s="6"/>
      <c r="B13" s="10"/>
      <c r="C13" s="10"/>
      <c r="D13" s="6"/>
    </row>
    <row r="14" spans="1:4" x14ac:dyDescent="0.3">
      <c r="B14" s="10" t="s">
        <v>0</v>
      </c>
      <c r="C14" s="10" t="s">
        <v>4</v>
      </c>
      <c r="D14" s="10" t="s">
        <v>5</v>
      </c>
    </row>
    <row r="15" spans="1:4" x14ac:dyDescent="0.3">
      <c r="A15" t="s">
        <v>1</v>
      </c>
      <c r="B15" s="1">
        <v>90576</v>
      </c>
      <c r="C15" s="2">
        <f>B15*0.3333</f>
        <v>30188.980799999998</v>
      </c>
      <c r="D15" s="7">
        <f>B15+C15</f>
        <v>120764.98079999999</v>
      </c>
    </row>
    <row r="16" spans="1:4" x14ac:dyDescent="0.3">
      <c r="A16" t="s">
        <v>2</v>
      </c>
      <c r="B16" s="1">
        <v>93732</v>
      </c>
      <c r="C16" s="2">
        <f t="shared" ref="C16:C17" si="0">B16*0.3333</f>
        <v>31240.875599999999</v>
      </c>
      <c r="D16" s="7">
        <f t="shared" ref="D16:D17" si="1">B16+C16</f>
        <v>124972.8756</v>
      </c>
    </row>
    <row r="17" spans="1:6" x14ac:dyDescent="0.3">
      <c r="A17" t="s">
        <v>3</v>
      </c>
      <c r="B17" s="1">
        <v>95340</v>
      </c>
      <c r="C17" s="2">
        <f t="shared" si="0"/>
        <v>31776.822</v>
      </c>
      <c r="D17" s="7">
        <f t="shared" si="1"/>
        <v>127116.822</v>
      </c>
    </row>
    <row r="18" spans="1:6" x14ac:dyDescent="0.3">
      <c r="A18" t="s">
        <v>12</v>
      </c>
      <c r="B18" s="1">
        <v>97872</v>
      </c>
      <c r="C18" s="2">
        <f>B18*0.3333</f>
        <v>32620.737599999997</v>
      </c>
      <c r="D18" s="7">
        <f>B18+C18</f>
        <v>130492.73759999999</v>
      </c>
    </row>
    <row r="20" spans="1:6" x14ac:dyDescent="0.3">
      <c r="A20" s="9" t="s">
        <v>15</v>
      </c>
      <c r="B20" s="9"/>
      <c r="C20" s="9"/>
      <c r="D20" s="14">
        <f>D15-C10</f>
        <v>61398.491903999988</v>
      </c>
      <c r="E20" s="9" t="s">
        <v>16</v>
      </c>
      <c r="F20" s="14">
        <f>D18-C10</f>
        <v>71126.248703999998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SMCCD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Concha Thia, Mary Chries</dc:creator>
  <cp:lastModifiedBy>Hartman, C. Max</cp:lastModifiedBy>
  <dcterms:created xsi:type="dcterms:W3CDTF">2015-10-13T23:22:15Z</dcterms:created>
  <dcterms:modified xsi:type="dcterms:W3CDTF">2015-10-13T23:57:26Z</dcterms:modified>
</cp:coreProperties>
</file>